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28\"/>
    </mc:Choice>
  </mc:AlternateContent>
  <xr:revisionPtr revIDLastSave="0" documentId="13_ncr:1_{B88EF33B-4461-4169-BD86-7942363F0796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<sst xmlns="http://schemas.openxmlformats.org/spreadsheetml/2006/main" count="227" uniqueCount="138">
  <si>
    <t>СВОДКА ЗАТРАТ</t>
  </si>
  <si>
    <t>P_0828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</si>
  <si>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</si>
  <si>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</si>
  <si>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</si>
  <si>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</si>
  <si>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</si>
  <si>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</si>
  <si>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</si>
  <si>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</si>
  <si>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</si>
  <si>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</si>
  <si>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</si>
  <si>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</si>
  <si>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</si>
  <si>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</si>
  <si>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</si>
  <si>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</si>
  <si>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</si>
  <si>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</si>
  <si>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</si>
  <si>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</si>
  <si>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</si>
  <si>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</si>
  <si>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</si>
  <si>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</si>
  <si>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</si>
  <si>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</si>
  <si>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</si>
  <si>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</si>
  <si>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</si>
  <si>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</si>
  <si>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</si>
  <si>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</si>
  <si>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</si>
  <si>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</si>
  <si>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</si>
  <si>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</si>
  <si>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</si>
  <si>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</si>
  <si>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</si>
  <si>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</si>
  <si>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</si>
  <si>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</si>
  <si>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</si>
  <si>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</si>
  <si>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</si>
  <si>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</si>
  <si>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</si>
  <si>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</si>
  <si>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</si>
  <si>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</si>
  <si>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</si>
  <si>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</si>
  <si>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</si>
  <si>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</si>
  <si>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</si>
  <si>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</si>
  <si>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</si>
  <si>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</si>
  <si>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</si>
  <si>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</si>
  <si>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</si>
  <si>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</si>
  <si>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</si>
  <si>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</si>
  <si>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</si>
  <si>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</si>
  <si>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</si>
  <si>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</si>
  <si>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</si>
  <si>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</si>
  <si>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</si>
  <si>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</si>
  <si>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</si>
  <si>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</si>
  <si>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</si>
  <si>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</si>
  <si>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</si>
  <si>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</si>
  <si>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</si>
  <si>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</si>
  <si>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</si>
  <si>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</si>
  <si>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</si>
  <si>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</si>
  <si>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</si>
  <si>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</si>
  <si>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</si>
  <si>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</si>
  <si>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</si>
  <si>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</si>
  <si>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</si>
  <si>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</si>
  <si>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</si>
  <si>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</si>
  <si>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</si>
  <si>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</si>
  <si>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</si>
  <si>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</si>
  <si>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</si>
  <si>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</si>
  <si>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</si>
  <si>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</si>
  <si>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</si>
  <si>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</si>
  <si>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</si>
  <si>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</si>
  <si>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</si>
  <si>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</si>
  <si>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</si>
  <si>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</si>
  <si>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</si>
  <si>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</si>
  <si>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</si>
  <si>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</si>
  <si>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</si>
  <si>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</si>
  <si>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</si>
  <si>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</si>
  <si>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</si>
  <si>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</si>
  <si>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</si>
  <si>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</si>
  <si>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</si>
  <si>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</si>
  <si>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</si>
  <si>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</si>
  <si>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</si>
  <si>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</si>
  <si>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</si>
  <si>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</si>
  <si>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Исх.№313 от 17.05.2024г. "ВЭМ" п.1</t>
  </si>
  <si>
    <t>Реконструкция КТП ИС 1720 10/0,4/63 с заменой трасформатора 63кВА</t>
  </si>
  <si>
    <t>Реконструкция КТП ИС 1720 10/0,4/63 с заменой трасформатора 63кВА</t>
  </si>
  <si>
    <t>Реконструкция КТП ИС 1720 10/0,4/63 с заменой трасформатора 63кВА</t>
  </si>
  <si>
    <t>Реконструкция КТП ИС 1720 10/0,4/63 с заменой трасформатора 63кВА</t>
  </si>
  <si>
    <t>Реконструкция КТП ИС 1720 10/0,4/63 с заменой трасформатора 63кВА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</si>
</sst>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B41" sqref="B41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33203125" customWidth="1"/>
    <col min="9" max="9" width="16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ССР!G61*1.2</f>
        <v>348.953892653352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348.953892653352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58.158982653351899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404.78382851031301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0.42499999999999999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172.03312711688301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ССР!D70+ССР!E70</f>
        <v>1783.3080532548099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ССР!F70</f>
        <v>3772.2863130184301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(ССР!G66-ССР!G61)*1.2</f>
        <v>149.473956733243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5705.0683230064897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950.84472300648599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6910.4030741255501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0.42499999999999999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2936.92130650336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3108.9544336202398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2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1373.4156667254999</v>
      </c>
      <c r="E25" s="41">
        <v>3.8895111606770998</v>
      </c>
      <c r="F25" s="41">
        <v>3052.011580112</v>
      </c>
      <c r="G25" s="41">
        <v>0</v>
      </c>
      <c r="H25" s="41">
        <v>4429.3167579982</v>
      </c>
    </row>
    <row r="26" spans="1:8">
      <c r="A26" s="2"/>
      <c r="B26" s="33"/>
      <c r="C26" s="33" t="s">
        <v>43</v>
      </c>
      <c r="D26" s="41">
        <v>1373.4156667254999</v>
      </c>
      <c r="E26" s="41">
        <v>3.8895111606770998</v>
      </c>
      <c r="F26" s="41">
        <v>3052.011580112</v>
      </c>
      <c r="G26" s="41">
        <v>0</v>
      </c>
      <c r="H26" s="41">
        <v>4429.3167579982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1373.4156667254999</v>
      </c>
      <c r="E42" s="41">
        <v>3.8895111606770998</v>
      </c>
      <c r="F42" s="41">
        <v>3052.011580112</v>
      </c>
      <c r="G42" s="41">
        <v>0</v>
      </c>
      <c r="H42" s="41">
        <v>4429.3167579982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28.719976150417999</v>
      </c>
      <c r="E44" s="41">
        <v>8.1334930478664996E-2</v>
      </c>
      <c r="F44" s="41">
        <v>0</v>
      </c>
      <c r="G44" s="41">
        <v>0</v>
      </c>
      <c r="H44" s="41">
        <v>28.801311080897001</v>
      </c>
    </row>
    <row r="45" spans="1:8">
      <c r="A45" s="2"/>
      <c r="B45" s="33"/>
      <c r="C45" s="33" t="s">
        <v>58</v>
      </c>
      <c r="D45" s="41">
        <v>28.719976150417999</v>
      </c>
      <c r="E45" s="41">
        <v>8.1334930478664996E-2</v>
      </c>
      <c r="F45" s="41">
        <v>0</v>
      </c>
      <c r="G45" s="41">
        <v>0</v>
      </c>
      <c r="H45" s="41">
        <v>28.801311080897001</v>
      </c>
    </row>
    <row r="46" spans="1:8">
      <c r="A46" s="2"/>
      <c r="B46" s="33"/>
      <c r="C46" s="33" t="s">
        <v>59</v>
      </c>
      <c r="D46" s="41">
        <v>1402.1356428759</v>
      </c>
      <c r="E46" s="41">
        <v>3.9708460911558001</v>
      </c>
      <c r="F46" s="41">
        <v>3052.011580112</v>
      </c>
      <c r="G46" s="41">
        <v>0</v>
      </c>
      <c r="H46" s="41">
        <v>4458.1180690790998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61</v>
      </c>
      <c r="C48" s="48" t="s">
        <v>42</v>
      </c>
      <c r="D48" s="41">
        <v>0</v>
      </c>
      <c r="E48" s="41">
        <v>0</v>
      </c>
      <c r="F48" s="41">
        <v>0</v>
      </c>
      <c r="G48" s="41">
        <v>69.477961458869004</v>
      </c>
      <c r="H48" s="41">
        <v>69.477961458869004</v>
      </c>
    </row>
    <row r="49" spans="1:8" ht="31.2">
      <c r="A49" s="2">
        <v>4</v>
      </c>
      <c r="B49" s="2" t="s">
        <v>62</v>
      </c>
      <c r="C49" s="48" t="s">
        <v>63</v>
      </c>
      <c r="D49" s="41">
        <v>36.595740279063001</v>
      </c>
      <c r="E49" s="41">
        <v>0.10363908297917</v>
      </c>
      <c r="F49" s="41">
        <v>0</v>
      </c>
      <c r="G49" s="41">
        <v>0</v>
      </c>
      <c r="H49" s="41">
        <v>36.699379362042002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31.902890144638999</v>
      </c>
      <c r="H50" s="41">
        <v>31.902890144638999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3.7535873835567002</v>
      </c>
      <c r="H51" s="41">
        <v>3.7535873835567002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7.3294282893405001</v>
      </c>
      <c r="H52" s="41">
        <v>7.3294282893405001</v>
      </c>
    </row>
    <row r="53" spans="1:8">
      <c r="A53" s="2"/>
      <c r="B53" s="33"/>
      <c r="C53" s="33" t="s">
        <v>68</v>
      </c>
      <c r="D53" s="41">
        <v>36.595740279063001</v>
      </c>
      <c r="E53" s="41">
        <v>0.10363908297917</v>
      </c>
      <c r="F53" s="41">
        <v>0</v>
      </c>
      <c r="G53" s="41">
        <v>112.46386727641</v>
      </c>
      <c r="H53" s="41">
        <v>149.16324663845</v>
      </c>
    </row>
    <row r="54" spans="1:8">
      <c r="A54" s="2"/>
      <c r="B54" s="33"/>
      <c r="C54" s="33" t="s">
        <v>69</v>
      </c>
      <c r="D54" s="41">
        <v>1438.731383155</v>
      </c>
      <c r="E54" s="41">
        <v>4.0744851741349004</v>
      </c>
      <c r="F54" s="41">
        <v>3052.011580112</v>
      </c>
      <c r="G54" s="41">
        <v>112.46386727641</v>
      </c>
      <c r="H54" s="41">
        <v>4607.2813157174996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1438.731383155</v>
      </c>
      <c r="E58" s="41">
        <v>4.0744851741349004</v>
      </c>
      <c r="F58" s="41">
        <v>3052.011580112</v>
      </c>
      <c r="G58" s="41">
        <v>112.46386727641</v>
      </c>
      <c r="H58" s="41">
        <v>4607.2813157174996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290.79491054445998</v>
      </c>
      <c r="H60" s="41">
        <v>290.79491054445998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290.79491054445998</v>
      </c>
      <c r="H61" s="41">
        <v>290.79491054445998</v>
      </c>
    </row>
    <row r="62" spans="1:8">
      <c r="A62" s="2"/>
      <c r="B62" s="33"/>
      <c r="C62" s="33" t="s">
        <v>77</v>
      </c>
      <c r="D62" s="41">
        <v>1438.731383155</v>
      </c>
      <c r="E62" s="41">
        <v>4.0744851741349004</v>
      </c>
      <c r="F62" s="41">
        <v>3052.011580112</v>
      </c>
      <c r="G62" s="41">
        <v>403.25877782087002</v>
      </c>
      <c r="H62" s="41">
        <v>4898.0762262620001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43.161941494650002</v>
      </c>
      <c r="E64" s="41">
        <f>E62*3%</f>
        <v>0.122234555224047</v>
      </c>
      <c r="F64" s="41">
        <f>F62*3%</f>
        <v>91.560347403359998</v>
      </c>
      <c r="G64" s="41">
        <f>G62*3%</f>
        <v>12.0977633346261</v>
      </c>
      <c r="H64" s="41">
        <f>SUM(D64:G64)</f>
        <v>146.94228678786001</v>
      </c>
    </row>
    <row r="65" spans="1:8">
      <c r="A65" s="2"/>
      <c r="B65" s="33"/>
      <c r="C65" s="33" t="s">
        <v>81</v>
      </c>
      <c r="D65" s="41">
        <f>D64</f>
        <v>43.161941494650002</v>
      </c>
      <c r="E65" s="41">
        <f>E64</f>
        <v>0.122234555224047</v>
      </c>
      <c r="F65" s="41">
        <f>F64</f>
        <v>91.560347403359998</v>
      </c>
      <c r="G65" s="41">
        <f>G64</f>
        <v>12.0977633346261</v>
      </c>
      <c r="H65" s="41">
        <f>SUM(D65:G65)</f>
        <v>146.94228678786001</v>
      </c>
    </row>
    <row r="66" spans="1:8">
      <c r="A66" s="2"/>
      <c r="B66" s="33"/>
      <c r="C66" s="33" t="s">
        <v>82</v>
      </c>
      <c r="D66" s="41">
        <f>D65+D62</f>
        <v>1481.8933246496499</v>
      </c>
      <c r="E66" s="41">
        <f>E65+E62</f>
        <v>4.19671972935895</v>
      </c>
      <c r="F66" s="41">
        <f>F65+F62</f>
        <v>3143.5719275153601</v>
      </c>
      <c r="G66" s="41">
        <f>G65+G62</f>
        <v>415.35654115549602</v>
      </c>
      <c r="H66" s="41">
        <f>SUM(D66:G66)</f>
        <v>5045.0185130498703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296.37866492992998</v>
      </c>
      <c r="E68" s="41">
        <f>E66*20%</f>
        <v>0.83934394587178995</v>
      </c>
      <c r="F68" s="41">
        <f>F66*20%</f>
        <v>628.71438550307198</v>
      </c>
      <c r="G68" s="41">
        <f>G66*20%</f>
        <v>83.071308231099195</v>
      </c>
      <c r="H68" s="41">
        <f>SUM(D68:G68)</f>
        <v>1009.00370260997</v>
      </c>
    </row>
    <row r="69" spans="1:8">
      <c r="A69" s="2"/>
      <c r="B69" s="33"/>
      <c r="C69" s="33" t="s">
        <v>86</v>
      </c>
      <c r="D69" s="41">
        <f>D68</f>
        <v>296.37866492992998</v>
      </c>
      <c r="E69" s="41">
        <f>E68</f>
        <v>0.83934394587178995</v>
      </c>
      <c r="F69" s="41">
        <f>F68</f>
        <v>628.71438550307198</v>
      </c>
      <c r="G69" s="41">
        <f>G68</f>
        <v>83.071308231099195</v>
      </c>
      <c r="H69" s="41">
        <f>SUM(D69:G69)</f>
        <v>1009.00370260997</v>
      </c>
    </row>
    <row r="70" spans="1:8">
      <c r="A70" s="2"/>
      <c r="B70" s="33"/>
      <c r="C70" s="33" t="s">
        <v>87</v>
      </c>
      <c r="D70" s="41">
        <f>D69+D66</f>
        <v>1778.2719895795799</v>
      </c>
      <c r="E70" s="41">
        <f>E69+E66</f>
        <v>5.0360636752307402</v>
      </c>
      <c r="F70" s="41">
        <f>F69+F66</f>
        <v>3772.2863130184301</v>
      </c>
      <c r="G70" s="41">
        <f>G69+G66</f>
        <v>498.42784938659503</v>
      </c>
      <c r="H70" s="41">
        <f>SUM(D70:G70)</f>
        <v>6054.0222156598402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42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>
      <c r="A14" s="2"/>
      <c r="B14" s="33"/>
      <c r="C14" s="33" t="s">
        <v>95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85" zoomScaleNormal="8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92</v>
      </c>
      <c r="B3" s="94"/>
      <c r="C3" s="11"/>
      <c r="D3" s="12">
        <v>4429.3167579982</v>
      </c>
      <c r="E3" s="13"/>
      <c r="F3" s="13"/>
      <c r="G3" s="13"/>
      <c r="H3" s="14"/>
    </row>
    <row r="4" spans="1:8">
      <c r="A4" s="99" t="s">
        <v>110</v>
      </c>
      <c r="B4" s="15" t="s">
        <v>111</v>
      </c>
      <c r="C4" s="11"/>
      <c r="D4" s="12">
        <v>1373.4156667254999</v>
      </c>
      <c r="E4" s="13"/>
      <c r="F4" s="13"/>
      <c r="G4" s="13"/>
      <c r="H4" s="14"/>
    </row>
    <row r="5" spans="1:8">
      <c r="A5" s="99"/>
      <c r="B5" s="15" t="s">
        <v>112</v>
      </c>
      <c r="C5" s="10"/>
      <c r="D5" s="12">
        <v>3.8895111606770998</v>
      </c>
      <c r="E5" s="13"/>
      <c r="F5" s="13"/>
      <c r="G5" s="13"/>
      <c r="H5" s="16"/>
    </row>
    <row r="6" spans="1:8">
      <c r="A6" s="100"/>
      <c r="B6" s="15" t="s">
        <v>113</v>
      </c>
      <c r="C6" s="10"/>
      <c r="D6" s="12">
        <v>3052.011580112</v>
      </c>
      <c r="E6" s="13"/>
      <c r="F6" s="13"/>
      <c r="G6" s="13"/>
      <c r="H6" s="16"/>
    </row>
    <row r="7" spans="1:8">
      <c r="A7" s="100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5" t="s">
        <v>42</v>
      </c>
      <c r="B8" s="96"/>
      <c r="C8" s="99" t="s">
        <v>42</v>
      </c>
      <c r="D8" s="17">
        <v>4429.3167579982</v>
      </c>
      <c r="E8" s="13">
        <v>1</v>
      </c>
      <c r="F8" s="13" t="s">
        <v>115</v>
      </c>
      <c r="G8" s="17">
        <v>4429.3167579982</v>
      </c>
      <c r="H8" s="16"/>
    </row>
    <row r="9" spans="1:8">
      <c r="A9" s="101">
        <v>1</v>
      </c>
      <c r="B9" s="15" t="s">
        <v>111</v>
      </c>
      <c r="C9" s="99"/>
      <c r="D9" s="17">
        <v>1373.4156667254999</v>
      </c>
      <c r="E9" s="13"/>
      <c r="F9" s="13"/>
      <c r="G9" s="13"/>
      <c r="H9" s="100" t="s">
        <v>116</v>
      </c>
    </row>
    <row r="10" spans="1:8">
      <c r="A10" s="99"/>
      <c r="B10" s="15" t="s">
        <v>112</v>
      </c>
      <c r="C10" s="99"/>
      <c r="D10" s="17">
        <v>3.8895111606770998</v>
      </c>
      <c r="E10" s="13"/>
      <c r="F10" s="13"/>
      <c r="G10" s="13"/>
      <c r="H10" s="100"/>
    </row>
    <row r="11" spans="1:8">
      <c r="A11" s="99"/>
      <c r="B11" s="15" t="s">
        <v>113</v>
      </c>
      <c r="C11" s="99"/>
      <c r="D11" s="17">
        <v>3052.011580112</v>
      </c>
      <c r="E11" s="13"/>
      <c r="F11" s="13"/>
      <c r="G11" s="13"/>
      <c r="H11" s="100"/>
    </row>
    <row r="12" spans="1:8">
      <c r="A12" s="99"/>
      <c r="B12" s="15" t="s">
        <v>114</v>
      </c>
      <c r="C12" s="99"/>
      <c r="D12" s="17">
        <v>0</v>
      </c>
      <c r="E12" s="13"/>
      <c r="F12" s="13"/>
      <c r="G12" s="13"/>
      <c r="H12" s="100"/>
    </row>
    <row r="13" spans="1:8" ht="24.6">
      <c r="A13" s="97"/>
      <c r="B13" s="94"/>
      <c r="C13" s="10"/>
      <c r="D13" s="12">
        <v>69.477961458869004</v>
      </c>
      <c r="E13" s="13"/>
      <c r="F13" s="13"/>
      <c r="G13" s="13"/>
      <c r="H13" s="16"/>
    </row>
    <row r="14" spans="1:8">
      <c r="A14" s="99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114</v>
      </c>
      <c r="C17" s="10"/>
      <c r="D17" s="12">
        <v>69.477961458869004</v>
      </c>
      <c r="E17" s="13"/>
      <c r="F17" s="13"/>
      <c r="G17" s="13"/>
      <c r="H17" s="16"/>
    </row>
    <row r="18" spans="1:8">
      <c r="A18" s="95" t="s">
        <v>98</v>
      </c>
      <c r="B18" s="96"/>
      <c r="C18" s="99" t="s">
        <v>42</v>
      </c>
      <c r="D18" s="17">
        <v>69.477961458869004</v>
      </c>
      <c r="E18" s="13">
        <v>1</v>
      </c>
      <c r="F18" s="13" t="s">
        <v>115</v>
      </c>
      <c r="G18" s="17">
        <v>69.477961458869004</v>
      </c>
      <c r="H18" s="16"/>
    </row>
    <row r="19" spans="1:8">
      <c r="A19" s="101">
        <v>1</v>
      </c>
      <c r="B19" s="15" t="s">
        <v>111</v>
      </c>
      <c r="C19" s="99"/>
      <c r="D19" s="17">
        <v>0</v>
      </c>
      <c r="E19" s="13"/>
      <c r="F19" s="13"/>
      <c r="G19" s="13"/>
      <c r="H19" s="100" t="s">
        <v>116</v>
      </c>
    </row>
    <row r="20" spans="1:8">
      <c r="A20" s="99"/>
      <c r="B20" s="15" t="s">
        <v>112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113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114</v>
      </c>
      <c r="C22" s="99"/>
      <c r="D22" s="17">
        <v>69.477961458869004</v>
      </c>
      <c r="E22" s="13"/>
      <c r="F22" s="13"/>
      <c r="G22" s="13"/>
      <c r="H22" s="100"/>
    </row>
    <row r="23" spans="1:8" ht="24.6">
      <c r="A23" s="97" t="s">
        <v>100</v>
      </c>
      <c r="B23" s="94"/>
      <c r="C23" s="10"/>
      <c r="D23" s="12">
        <v>291.62444384474998</v>
      </c>
      <c r="E23" s="13"/>
      <c r="F23" s="13"/>
      <c r="G23" s="13"/>
      <c r="H23" s="16"/>
    </row>
    <row r="24" spans="1:8">
      <c r="A24" s="99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114</v>
      </c>
      <c r="C27" s="10"/>
      <c r="D27" s="12">
        <v>291.62444384474998</v>
      </c>
      <c r="E27" s="13"/>
      <c r="F27" s="13"/>
      <c r="G27" s="13"/>
      <c r="H27" s="16"/>
    </row>
    <row r="28" spans="1:8">
      <c r="A28" s="95" t="s">
        <v>100</v>
      </c>
      <c r="B28" s="96"/>
      <c r="C28" s="99" t="s">
        <v>42</v>
      </c>
      <c r="D28" s="17">
        <v>291.62444384474998</v>
      </c>
      <c r="E28" s="13">
        <v>1</v>
      </c>
      <c r="F28" s="13" t="s">
        <v>115</v>
      </c>
      <c r="G28" s="17">
        <v>291.62444384474998</v>
      </c>
      <c r="H28" s="16"/>
    </row>
    <row r="29" spans="1:8">
      <c r="A29" s="101">
        <v>1</v>
      </c>
      <c r="B29" s="15" t="s">
        <v>111</v>
      </c>
      <c r="C29" s="99"/>
      <c r="D29" s="17">
        <v>0</v>
      </c>
      <c r="E29" s="13"/>
      <c r="F29" s="13"/>
      <c r="G29" s="13"/>
      <c r="H29" s="100" t="s">
        <v>116</v>
      </c>
    </row>
    <row r="30" spans="1:8">
      <c r="A30" s="99"/>
      <c r="B30" s="15" t="s">
        <v>112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113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114</v>
      </c>
      <c r="C32" s="99"/>
      <c r="D32" s="17">
        <v>291.62444384474998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119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120</v>
      </c>
      <c r="B36" s="98"/>
      <c r="C36" s="98"/>
      <c r="D36" s="98"/>
      <c r="E36" s="98"/>
      <c r="F36" s="98"/>
      <c r="G36" s="98"/>
      <c r="H36" s="98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121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115</v>
      </c>
      <c r="C4" s="5">
        <v>1</v>
      </c>
      <c r="D4" s="5">
        <v>3052.010419532</v>
      </c>
      <c r="E4" s="4" t="s">
        <v>131</v>
      </c>
      <c r="F4" s="3" t="s">
        <v>130</v>
      </c>
      <c r="G4" s="5">
        <v>3052.010419532</v>
      </c>
      <c r="H4" s="6" t="s">
        <v>132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25042F9896F74EE6B591A17FDDFD745D_12</vt:lpwstr>
  </property>
  <property fmtid="{D5CDD505-2E9C-101B-9397-08002B2CF9AE}" pid="3" name="KSOProductBuildVer">
    <vt:lpwstr>1049-12.2.0.20795</vt:lpwstr>
  </property>
</Properties>
</file>